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笔试成绩" sheetId="1" r:id="rId1"/>
  </sheets>
  <definedNames>
    <definedName name="_xlnm._FilterDatabase" localSheetId="0" hidden="1">笔试成绩!$A$2:$D$2</definedName>
    <definedName name="_xlnm.Print_Titles" localSheetId="0">笔试成绩!$2:$2</definedName>
  </definedNames>
  <calcPr calcId="124519"/>
</workbook>
</file>

<file path=xl/calcChain.xml><?xml version="1.0" encoding="utf-8"?>
<calcChain xmlns="http://schemas.openxmlformats.org/spreadsheetml/2006/main">
  <c r="C91" i="1"/>
  <c r="C90"/>
  <c r="C96"/>
  <c r="C89"/>
  <c r="C88"/>
  <c r="C87"/>
  <c r="C69"/>
  <c r="C95"/>
  <c r="C122"/>
  <c r="C121"/>
  <c r="C68"/>
  <c r="C75"/>
  <c r="C120"/>
  <c r="C74"/>
  <c r="C67"/>
  <c r="C73"/>
  <c r="C86"/>
  <c r="C94"/>
  <c r="C119"/>
  <c r="C85"/>
  <c r="C118"/>
  <c r="C117"/>
  <c r="C93"/>
  <c r="C81"/>
  <c r="C80"/>
  <c r="C103"/>
  <c r="C116"/>
  <c r="C84"/>
  <c r="C83"/>
  <c r="C115"/>
  <c r="C102"/>
  <c r="C114"/>
  <c r="C79"/>
  <c r="C72"/>
  <c r="C101"/>
  <c r="C113"/>
  <c r="C112"/>
  <c r="C66"/>
  <c r="C82"/>
  <c r="C65"/>
  <c r="C78"/>
  <c r="C92"/>
  <c r="C111"/>
  <c r="C110"/>
  <c r="C109"/>
  <c r="C108"/>
  <c r="C100"/>
  <c r="C99"/>
  <c r="C107"/>
  <c r="C106"/>
  <c r="C105"/>
  <c r="C77"/>
  <c r="C98"/>
  <c r="C104"/>
  <c r="C97"/>
  <c r="C76"/>
  <c r="C71"/>
  <c r="C70"/>
  <c r="C27"/>
  <c r="C21"/>
  <c r="C64"/>
  <c r="C45"/>
  <c r="C26"/>
  <c r="C63"/>
  <c r="C62"/>
  <c r="C61"/>
  <c r="C34"/>
  <c r="C60"/>
  <c r="C17"/>
  <c r="C33"/>
  <c r="C44"/>
  <c r="C16"/>
  <c r="C43"/>
  <c r="C25"/>
  <c r="C42"/>
  <c r="C59"/>
  <c r="C32"/>
  <c r="C24"/>
  <c r="C41"/>
  <c r="C23"/>
  <c r="C22"/>
  <c r="C40"/>
  <c r="C58"/>
  <c r="C11"/>
  <c r="C39"/>
  <c r="C15"/>
  <c r="C57"/>
  <c r="C38"/>
  <c r="C56"/>
  <c r="C9"/>
  <c r="C4"/>
  <c r="C7"/>
  <c r="C55"/>
  <c r="C14"/>
  <c r="C20"/>
  <c r="C10"/>
  <c r="C31"/>
  <c r="C6"/>
  <c r="C54"/>
  <c r="C30"/>
  <c r="C13"/>
  <c r="C29"/>
  <c r="C53"/>
  <c r="C52"/>
  <c r="C28"/>
  <c r="C5"/>
  <c r="C51"/>
  <c r="C37"/>
  <c r="C50"/>
  <c r="C49"/>
  <c r="C8"/>
  <c r="C19"/>
  <c r="C48"/>
  <c r="C36"/>
  <c r="C12"/>
  <c r="C47"/>
  <c r="C18"/>
  <c r="C46"/>
  <c r="C3"/>
  <c r="C35"/>
</calcChain>
</file>

<file path=xl/sharedStrings.xml><?xml version="1.0" encoding="utf-8"?>
<sst xmlns="http://schemas.openxmlformats.org/spreadsheetml/2006/main" count="5" uniqueCount="5">
  <si>
    <t>序号</t>
  </si>
  <si>
    <t>岗位代码</t>
  </si>
  <si>
    <t>准考证号</t>
  </si>
  <si>
    <t>笔试成绩
（满分100分）</t>
  </si>
  <si>
    <t>2020年度滁州市南谯区社区专职工作者公开招聘工作人员
资格复审人员名单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</si>
</sst>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2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4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2"/>
  <sheetViews>
    <sheetView tabSelected="1" workbookViewId="0">
      <selection activeCell="G7" sqref="G7"/>
    </sheetView>
  </sheetViews>
  <sheetFormatPr defaultColWidth="9" defaultRowHeight="14.25"/>
  <cols>
    <col min="1" max="1" width="10" style="1" customWidth="1"/>
    <col min="2" max="2" width="18.875" style="1" customWidth="1"/>
    <col min="3" max="3" width="25.375" style="4" customWidth="1"/>
    <col min="4" max="4" width="22.375" style="1" customWidth="1"/>
    <col min="5" max="16384" width="9" style="1"/>
  </cols>
  <sheetData>
    <row r="1" spans="1:4" ht="66.599999999999994" customHeight="1">
      <c r="A1" s="7" t="s">
        <v>4</v>
      </c>
      <c r="B1" s="7"/>
      <c r="C1" s="7"/>
      <c r="D1" s="7"/>
    </row>
    <row r="2" spans="1:4" s="4" customFormat="1" ht="27" customHeight="1">
      <c r="A2" s="2" t="s">
        <v>0</v>
      </c>
      <c r="B2" s="2" t="s">
        <v>1</v>
      </c>
      <c r="C2" s="2" t="s">
        <v>2</v>
      </c>
      <c r="D2" s="3" t="s">
        <v>3</v>
      </c>
    </row>
    <row r="3" spans="1:4" s="4" customFormat="1" ht="20.100000000000001" customHeight="1">
      <c r="A3" s="5">
        <v>1</v>
      </c>
      <c r="B3" s="5">
        <v>202001</v>
      </c>
      <c r="C3" s="5" t="str">
        <f>"202010010111"</f>
        <v>202010010111</v>
      </c>
      <c r="D3" s="6">
        <v>84</v>
      </c>
    </row>
    <row r="4" spans="1:4" s="4" customFormat="1" ht="20.100000000000001" customHeight="1">
      <c r="A4" s="5">
        <v>2</v>
      </c>
      <c r="B4" s="5">
        <v>202001</v>
      </c>
      <c r="C4" s="5" t="str">
        <f>"202010010625"</f>
        <v>202010010625</v>
      </c>
      <c r="D4" s="6">
        <v>82</v>
      </c>
    </row>
    <row r="5" spans="1:4" s="4" customFormat="1" ht="20.100000000000001" customHeight="1">
      <c r="A5" s="5">
        <v>3</v>
      </c>
      <c r="B5" s="5">
        <v>202001</v>
      </c>
      <c r="C5" s="5" t="str">
        <f>"202010010402"</f>
        <v>202010010402</v>
      </c>
      <c r="D5" s="6">
        <v>81</v>
      </c>
    </row>
    <row r="6" spans="1:4" s="4" customFormat="1" ht="20.100000000000001" customHeight="1">
      <c r="A6" s="5">
        <v>4</v>
      </c>
      <c r="B6" s="5">
        <v>202001</v>
      </c>
      <c r="C6" s="5" t="str">
        <f>"202010010527"</f>
        <v>202010010527</v>
      </c>
      <c r="D6" s="6">
        <v>81</v>
      </c>
    </row>
    <row r="7" spans="1:4" s="4" customFormat="1" ht="20.100000000000001" customHeight="1">
      <c r="A7" s="5">
        <v>5</v>
      </c>
      <c r="B7" s="5">
        <v>202001</v>
      </c>
      <c r="C7" s="5" t="str">
        <f>"202010010624"</f>
        <v>202010010624</v>
      </c>
      <c r="D7" s="6">
        <v>81</v>
      </c>
    </row>
    <row r="8" spans="1:4" s="4" customFormat="1" ht="20.100000000000001" customHeight="1">
      <c r="A8" s="5">
        <v>6</v>
      </c>
      <c r="B8" s="5">
        <v>202001</v>
      </c>
      <c r="C8" s="5" t="str">
        <f>"202010010305"</f>
        <v>202010010305</v>
      </c>
      <c r="D8" s="6">
        <v>80</v>
      </c>
    </row>
    <row r="9" spans="1:4" s="4" customFormat="1" ht="20.100000000000001" customHeight="1">
      <c r="A9" s="5">
        <v>7</v>
      </c>
      <c r="B9" s="5">
        <v>202001</v>
      </c>
      <c r="C9" s="5" t="str">
        <f>"202010010708"</f>
        <v>202010010708</v>
      </c>
      <c r="D9" s="6">
        <v>80</v>
      </c>
    </row>
    <row r="10" spans="1:4" s="4" customFormat="1" ht="20.100000000000001" customHeight="1">
      <c r="A10" s="5">
        <v>8</v>
      </c>
      <c r="B10" s="5">
        <v>202001</v>
      </c>
      <c r="C10" s="5" t="str">
        <f>"202010010530"</f>
        <v>202010010530</v>
      </c>
      <c r="D10" s="6">
        <v>79</v>
      </c>
    </row>
    <row r="11" spans="1:4" s="4" customFormat="1" ht="20.100000000000001" customHeight="1">
      <c r="A11" s="5">
        <v>9</v>
      </c>
      <c r="B11" s="5">
        <v>202001</v>
      </c>
      <c r="C11" s="5" t="str">
        <f>"202010011010"</f>
        <v>202010011010</v>
      </c>
      <c r="D11" s="6">
        <v>79</v>
      </c>
    </row>
    <row r="12" spans="1:4" s="4" customFormat="1" ht="20.100000000000001" customHeight="1">
      <c r="A12" s="5">
        <v>10</v>
      </c>
      <c r="B12" s="5">
        <v>202001</v>
      </c>
      <c r="C12" s="5" t="str">
        <f>"202010010219"</f>
        <v>202010010219</v>
      </c>
      <c r="D12" s="6">
        <v>78</v>
      </c>
    </row>
    <row r="13" spans="1:4" s="4" customFormat="1" ht="20.100000000000001" customHeight="1">
      <c r="A13" s="5">
        <v>11</v>
      </c>
      <c r="B13" s="5">
        <v>202001</v>
      </c>
      <c r="C13" s="5" t="str">
        <f>"202010010521"</f>
        <v>202010010521</v>
      </c>
      <c r="D13" s="6">
        <v>78</v>
      </c>
    </row>
    <row r="14" spans="1:4" s="4" customFormat="1" ht="20.100000000000001" customHeight="1">
      <c r="A14" s="5">
        <v>12</v>
      </c>
      <c r="B14" s="5">
        <v>202001</v>
      </c>
      <c r="C14" s="5" t="str">
        <f>"202010010607"</f>
        <v>202010010607</v>
      </c>
      <c r="D14" s="6">
        <v>78</v>
      </c>
    </row>
    <row r="15" spans="1:4" s="4" customFormat="1" ht="20.100000000000001" customHeight="1">
      <c r="A15" s="5">
        <v>13</v>
      </c>
      <c r="B15" s="5">
        <v>202001</v>
      </c>
      <c r="C15" s="5" t="str">
        <f>"202010010901"</f>
        <v>202010010901</v>
      </c>
      <c r="D15" s="6">
        <v>78</v>
      </c>
    </row>
    <row r="16" spans="1:4" s="4" customFormat="1" ht="20.100000000000001" customHeight="1">
      <c r="A16" s="5">
        <v>14</v>
      </c>
      <c r="B16" s="5">
        <v>202001</v>
      </c>
      <c r="C16" s="5" t="str">
        <f>"202010011404"</f>
        <v>202010011404</v>
      </c>
      <c r="D16" s="6">
        <v>78</v>
      </c>
    </row>
    <row r="17" spans="1:4" s="4" customFormat="1" ht="20.100000000000001" customHeight="1">
      <c r="A17" s="5">
        <v>15</v>
      </c>
      <c r="B17" s="5">
        <v>202001</v>
      </c>
      <c r="C17" s="5" t="str">
        <f>"202010011422"</f>
        <v>202010011422</v>
      </c>
      <c r="D17" s="6">
        <v>78</v>
      </c>
    </row>
    <row r="18" spans="1:4" s="4" customFormat="1" ht="20.100000000000001" customHeight="1">
      <c r="A18" s="5">
        <v>16</v>
      </c>
      <c r="B18" s="5">
        <v>202001</v>
      </c>
      <c r="C18" s="5" t="str">
        <f>"202010010209"</f>
        <v>202010010209</v>
      </c>
      <c r="D18" s="6">
        <v>77</v>
      </c>
    </row>
    <row r="19" spans="1:4" s="4" customFormat="1" ht="20.100000000000001" customHeight="1">
      <c r="A19" s="5">
        <v>17</v>
      </c>
      <c r="B19" s="5">
        <v>202001</v>
      </c>
      <c r="C19" s="5" t="str">
        <f>"202010010230"</f>
        <v>202010010230</v>
      </c>
      <c r="D19" s="6">
        <v>77</v>
      </c>
    </row>
    <row r="20" spans="1:4" s="4" customFormat="1" ht="20.100000000000001" customHeight="1">
      <c r="A20" s="5">
        <v>18</v>
      </c>
      <c r="B20" s="5">
        <v>202001</v>
      </c>
      <c r="C20" s="5" t="str">
        <f>"202010010602"</f>
        <v>202010010602</v>
      </c>
      <c r="D20" s="6">
        <v>77</v>
      </c>
    </row>
    <row r="21" spans="1:4" s="4" customFormat="1" ht="20.100000000000001" customHeight="1">
      <c r="A21" s="5">
        <v>19</v>
      </c>
      <c r="B21" s="5">
        <v>202001</v>
      </c>
      <c r="C21" s="5" t="str">
        <f>"202010011706"</f>
        <v>202010011706</v>
      </c>
      <c r="D21" s="6">
        <v>77</v>
      </c>
    </row>
    <row r="22" spans="1:4" s="4" customFormat="1" ht="20.100000000000001" customHeight="1">
      <c r="A22" s="5">
        <v>20</v>
      </c>
      <c r="B22" s="5">
        <v>202001</v>
      </c>
      <c r="C22" s="5" t="str">
        <f>"202010011028"</f>
        <v>202010011028</v>
      </c>
      <c r="D22" s="6">
        <v>76</v>
      </c>
    </row>
    <row r="23" spans="1:4" s="4" customFormat="1" ht="20.100000000000001" customHeight="1">
      <c r="A23" s="5">
        <v>21</v>
      </c>
      <c r="B23" s="5">
        <v>202001</v>
      </c>
      <c r="C23" s="5" t="str">
        <f>"202010011029"</f>
        <v>202010011029</v>
      </c>
      <c r="D23" s="6">
        <v>76</v>
      </c>
    </row>
    <row r="24" spans="1:4" s="4" customFormat="1" ht="20.100000000000001" customHeight="1">
      <c r="A24" s="5">
        <v>22</v>
      </c>
      <c r="B24" s="5">
        <v>202001</v>
      </c>
      <c r="C24" s="5" t="str">
        <f>"202010011114"</f>
        <v>202010011114</v>
      </c>
      <c r="D24" s="6">
        <v>76</v>
      </c>
    </row>
    <row r="25" spans="1:4" s="4" customFormat="1" ht="20.100000000000001" customHeight="1">
      <c r="A25" s="5">
        <v>23</v>
      </c>
      <c r="B25" s="5">
        <v>202001</v>
      </c>
      <c r="C25" s="5" t="str">
        <f>"202010011310"</f>
        <v>202010011310</v>
      </c>
      <c r="D25" s="6">
        <v>76</v>
      </c>
    </row>
    <row r="26" spans="1:4" s="4" customFormat="1" ht="20.100000000000001" customHeight="1">
      <c r="A26" s="5">
        <v>24</v>
      </c>
      <c r="B26" s="5">
        <v>202001</v>
      </c>
      <c r="C26" s="5" t="str">
        <f>"202010011612"</f>
        <v>202010011612</v>
      </c>
      <c r="D26" s="6">
        <v>76</v>
      </c>
    </row>
    <row r="27" spans="1:4" s="4" customFormat="1" ht="20.100000000000001" customHeight="1">
      <c r="A27" s="5">
        <v>25</v>
      </c>
      <c r="B27" s="5">
        <v>202001</v>
      </c>
      <c r="C27" s="5" t="str">
        <f>"202010011717"</f>
        <v>202010011717</v>
      </c>
      <c r="D27" s="6">
        <v>76</v>
      </c>
    </row>
    <row r="28" spans="1:4" s="4" customFormat="1" ht="20.100000000000001" customHeight="1">
      <c r="A28" s="5">
        <v>26</v>
      </c>
      <c r="B28" s="5">
        <v>202001</v>
      </c>
      <c r="C28" s="5" t="str">
        <f>"202010010412"</f>
        <v>202010010412</v>
      </c>
      <c r="D28" s="6">
        <v>75</v>
      </c>
    </row>
    <row r="29" spans="1:4" s="4" customFormat="1" ht="20.100000000000001" customHeight="1">
      <c r="A29" s="5">
        <v>27</v>
      </c>
      <c r="B29" s="5">
        <v>202001</v>
      </c>
      <c r="C29" s="5" t="str">
        <f>"202010010516"</f>
        <v>202010010516</v>
      </c>
      <c r="D29" s="6">
        <v>75</v>
      </c>
    </row>
    <row r="30" spans="1:4" s="4" customFormat="1" ht="20.100000000000001" customHeight="1">
      <c r="A30" s="5">
        <v>28</v>
      </c>
      <c r="B30" s="5">
        <v>202001</v>
      </c>
      <c r="C30" s="5" t="str">
        <f>"202010010525"</f>
        <v>202010010525</v>
      </c>
      <c r="D30" s="6">
        <v>75</v>
      </c>
    </row>
    <row r="31" spans="1:4" s="4" customFormat="1" ht="20.100000000000001" customHeight="1">
      <c r="A31" s="5">
        <v>29</v>
      </c>
      <c r="B31" s="5">
        <v>202001</v>
      </c>
      <c r="C31" s="5" t="str">
        <f>"202010010529"</f>
        <v>202010010529</v>
      </c>
      <c r="D31" s="6">
        <v>75</v>
      </c>
    </row>
    <row r="32" spans="1:4" s="4" customFormat="1" ht="20.100000000000001" customHeight="1">
      <c r="A32" s="5">
        <v>30</v>
      </c>
      <c r="B32" s="5">
        <v>202001</v>
      </c>
      <c r="C32" s="5" t="str">
        <f>"202010011219"</f>
        <v>202010011219</v>
      </c>
      <c r="D32" s="6">
        <v>75</v>
      </c>
    </row>
    <row r="33" spans="1:4" s="4" customFormat="1" ht="20.100000000000001" customHeight="1">
      <c r="A33" s="5">
        <v>31</v>
      </c>
      <c r="B33" s="5">
        <v>202001</v>
      </c>
      <c r="C33" s="5" t="str">
        <f>"202010011417"</f>
        <v>202010011417</v>
      </c>
      <c r="D33" s="6">
        <v>75</v>
      </c>
    </row>
    <row r="34" spans="1:4" s="4" customFormat="1" ht="20.100000000000001" customHeight="1">
      <c r="A34" s="5">
        <v>32</v>
      </c>
      <c r="B34" s="5">
        <v>202001</v>
      </c>
      <c r="C34" s="5" t="str">
        <f>"202010011501"</f>
        <v>202010011501</v>
      </c>
      <c r="D34" s="6">
        <v>75</v>
      </c>
    </row>
    <row r="35" spans="1:4" s="4" customFormat="1" ht="20.100000000000001" customHeight="1">
      <c r="A35" s="5">
        <v>33</v>
      </c>
      <c r="B35" s="5">
        <v>202001</v>
      </c>
      <c r="C35" s="5" t="str">
        <f>"202010010101"</f>
        <v>202010010101</v>
      </c>
      <c r="D35" s="6">
        <v>74</v>
      </c>
    </row>
    <row r="36" spans="1:4" s="4" customFormat="1" ht="20.100000000000001" customHeight="1">
      <c r="A36" s="5">
        <v>34</v>
      </c>
      <c r="B36" s="5">
        <v>202001</v>
      </c>
      <c r="C36" s="5" t="str">
        <f>"202010010225"</f>
        <v>202010010225</v>
      </c>
      <c r="D36" s="6">
        <v>74</v>
      </c>
    </row>
    <row r="37" spans="1:4" s="4" customFormat="1" ht="20.100000000000001" customHeight="1">
      <c r="A37" s="5">
        <v>35</v>
      </c>
      <c r="B37" s="5">
        <v>202001</v>
      </c>
      <c r="C37" s="5" t="str">
        <f>"202010010326"</f>
        <v>202010010326</v>
      </c>
      <c r="D37" s="6">
        <v>74</v>
      </c>
    </row>
    <row r="38" spans="1:4" s="4" customFormat="1" ht="20.100000000000001" customHeight="1">
      <c r="A38" s="5">
        <v>36</v>
      </c>
      <c r="B38" s="5">
        <v>202001</v>
      </c>
      <c r="C38" s="5" t="str">
        <f>"202010010805"</f>
        <v>202010010805</v>
      </c>
      <c r="D38" s="6">
        <v>74</v>
      </c>
    </row>
    <row r="39" spans="1:4" s="4" customFormat="1" ht="20.100000000000001" customHeight="1">
      <c r="A39" s="5">
        <v>37</v>
      </c>
      <c r="B39" s="5">
        <v>202001</v>
      </c>
      <c r="C39" s="5" t="str">
        <f>"202010010921"</f>
        <v>202010010921</v>
      </c>
      <c r="D39" s="6">
        <v>74</v>
      </c>
    </row>
    <row r="40" spans="1:4" s="4" customFormat="1" ht="20.100000000000001" customHeight="1">
      <c r="A40" s="5">
        <v>38</v>
      </c>
      <c r="B40" s="5">
        <v>202001</v>
      </c>
      <c r="C40" s="5" t="str">
        <f>"202010011023"</f>
        <v>202010011023</v>
      </c>
      <c r="D40" s="6">
        <v>74</v>
      </c>
    </row>
    <row r="41" spans="1:4" s="4" customFormat="1" ht="20.100000000000001" customHeight="1">
      <c r="A41" s="5">
        <v>39</v>
      </c>
      <c r="B41" s="5">
        <v>202001</v>
      </c>
      <c r="C41" s="5" t="str">
        <f>"202010011030"</f>
        <v>202010011030</v>
      </c>
      <c r="D41" s="6">
        <v>74</v>
      </c>
    </row>
    <row r="42" spans="1:4" s="4" customFormat="1" ht="20.100000000000001" customHeight="1">
      <c r="A42" s="5">
        <v>40</v>
      </c>
      <c r="B42" s="5">
        <v>202001</v>
      </c>
      <c r="C42" s="5" t="str">
        <f>"202010011228"</f>
        <v>202010011228</v>
      </c>
      <c r="D42" s="6">
        <v>74</v>
      </c>
    </row>
    <row r="43" spans="1:4" s="4" customFormat="1" ht="20.100000000000001" customHeight="1">
      <c r="A43" s="5">
        <v>41</v>
      </c>
      <c r="B43" s="5">
        <v>202001</v>
      </c>
      <c r="C43" s="5" t="str">
        <f>"202010011321"</f>
        <v>202010011321</v>
      </c>
      <c r="D43" s="6">
        <v>74</v>
      </c>
    </row>
    <row r="44" spans="1:4" s="4" customFormat="1" ht="20.100000000000001" customHeight="1">
      <c r="A44" s="5">
        <v>42</v>
      </c>
      <c r="B44" s="5">
        <v>202001</v>
      </c>
      <c r="C44" s="5" t="str">
        <f>"202010011413"</f>
        <v>202010011413</v>
      </c>
      <c r="D44" s="6">
        <v>74</v>
      </c>
    </row>
    <row r="45" spans="1:4" s="4" customFormat="1" ht="20.100000000000001" customHeight="1">
      <c r="A45" s="5">
        <v>43</v>
      </c>
      <c r="B45" s="5">
        <v>202001</v>
      </c>
      <c r="C45" s="5" t="str">
        <f>"202010011615"</f>
        <v>202010011615</v>
      </c>
      <c r="D45" s="6">
        <v>74</v>
      </c>
    </row>
    <row r="46" spans="1:4" s="4" customFormat="1" ht="20.100000000000001" customHeight="1">
      <c r="A46" s="5">
        <v>44</v>
      </c>
      <c r="B46" s="5">
        <v>202001</v>
      </c>
      <c r="C46" s="5" t="str">
        <f>"202010010201"</f>
        <v>202010010201</v>
      </c>
      <c r="D46" s="6">
        <v>73</v>
      </c>
    </row>
    <row r="47" spans="1:4" s="4" customFormat="1" ht="20.100000000000001" customHeight="1">
      <c r="A47" s="5">
        <v>45</v>
      </c>
      <c r="B47" s="5">
        <v>202001</v>
      </c>
      <c r="C47" s="5" t="str">
        <f>"202010010211"</f>
        <v>202010010211</v>
      </c>
      <c r="D47" s="6">
        <v>73</v>
      </c>
    </row>
    <row r="48" spans="1:4" s="4" customFormat="1" ht="20.100000000000001" customHeight="1">
      <c r="A48" s="5">
        <v>46</v>
      </c>
      <c r="B48" s="5">
        <v>202001</v>
      </c>
      <c r="C48" s="5" t="str">
        <f>"202010010226"</f>
        <v>202010010226</v>
      </c>
      <c r="D48" s="6">
        <v>73</v>
      </c>
    </row>
    <row r="49" spans="1:4" s="4" customFormat="1" ht="20.100000000000001" customHeight="1">
      <c r="A49" s="5">
        <v>47</v>
      </c>
      <c r="B49" s="5">
        <v>202001</v>
      </c>
      <c r="C49" s="5" t="str">
        <f>"202010010311"</f>
        <v>202010010311</v>
      </c>
      <c r="D49" s="6">
        <v>73</v>
      </c>
    </row>
    <row r="50" spans="1:4" s="4" customFormat="1" ht="20.100000000000001" customHeight="1">
      <c r="A50" s="5">
        <v>48</v>
      </c>
      <c r="B50" s="5">
        <v>202001</v>
      </c>
      <c r="C50" s="5" t="str">
        <f>"202010010318"</f>
        <v>202010010318</v>
      </c>
      <c r="D50" s="6">
        <v>73</v>
      </c>
    </row>
    <row r="51" spans="1:4" s="4" customFormat="1" ht="20.100000000000001" customHeight="1">
      <c r="A51" s="5">
        <v>49</v>
      </c>
      <c r="B51" s="5">
        <v>202001</v>
      </c>
      <c r="C51" s="5" t="str">
        <f>"202010010329"</f>
        <v>202010010329</v>
      </c>
      <c r="D51" s="6">
        <v>73</v>
      </c>
    </row>
    <row r="52" spans="1:4" s="4" customFormat="1" ht="20.100000000000001" customHeight="1">
      <c r="A52" s="5">
        <v>50</v>
      </c>
      <c r="B52" s="5">
        <v>202001</v>
      </c>
      <c r="C52" s="5" t="str">
        <f>"202010010425"</f>
        <v>202010010425</v>
      </c>
      <c r="D52" s="6">
        <v>73</v>
      </c>
    </row>
    <row r="53" spans="1:4" s="4" customFormat="1" ht="20.100000000000001" customHeight="1">
      <c r="A53" s="5">
        <v>51</v>
      </c>
      <c r="B53" s="5">
        <v>202001</v>
      </c>
      <c r="C53" s="5" t="str">
        <f>"202010010508"</f>
        <v>202010010508</v>
      </c>
      <c r="D53" s="6">
        <v>73</v>
      </c>
    </row>
    <row r="54" spans="1:4" s="4" customFormat="1" ht="20.100000000000001" customHeight="1">
      <c r="A54" s="5">
        <v>52</v>
      </c>
      <c r="B54" s="5">
        <v>202001</v>
      </c>
      <c r="C54" s="5" t="str">
        <f>"202010010526"</f>
        <v>202010010526</v>
      </c>
      <c r="D54" s="6">
        <v>73</v>
      </c>
    </row>
    <row r="55" spans="1:4" s="4" customFormat="1" ht="20.100000000000001" customHeight="1">
      <c r="A55" s="5">
        <v>53</v>
      </c>
      <c r="B55" s="5">
        <v>202001</v>
      </c>
      <c r="C55" s="5" t="str">
        <f>"202010010612"</f>
        <v>202010010612</v>
      </c>
      <c r="D55" s="6">
        <v>73</v>
      </c>
    </row>
    <row r="56" spans="1:4" s="4" customFormat="1" ht="20.100000000000001" customHeight="1">
      <c r="A56" s="5">
        <v>54</v>
      </c>
      <c r="B56" s="5">
        <v>202001</v>
      </c>
      <c r="C56" s="5" t="str">
        <f>"202010010716"</f>
        <v>202010010716</v>
      </c>
      <c r="D56" s="6">
        <v>73</v>
      </c>
    </row>
    <row r="57" spans="1:4" s="4" customFormat="1" ht="20.100000000000001" customHeight="1">
      <c r="A57" s="5">
        <v>55</v>
      </c>
      <c r="B57" s="5">
        <v>202001</v>
      </c>
      <c r="C57" s="5" t="str">
        <f>"202010010815"</f>
        <v>202010010815</v>
      </c>
      <c r="D57" s="6">
        <v>73</v>
      </c>
    </row>
    <row r="58" spans="1:4" s="4" customFormat="1" ht="20.100000000000001" customHeight="1">
      <c r="A58" s="5">
        <v>56</v>
      </c>
      <c r="B58" s="5">
        <v>202001</v>
      </c>
      <c r="C58" s="5" t="str">
        <f>"202010011020"</f>
        <v>202010011020</v>
      </c>
      <c r="D58" s="6">
        <v>73</v>
      </c>
    </row>
    <row r="59" spans="1:4" s="4" customFormat="1" ht="20.100000000000001" customHeight="1">
      <c r="A59" s="5">
        <v>57</v>
      </c>
      <c r="B59" s="5">
        <v>202001</v>
      </c>
      <c r="C59" s="5" t="str">
        <f>"202010011225"</f>
        <v>202010011225</v>
      </c>
      <c r="D59" s="6">
        <v>73</v>
      </c>
    </row>
    <row r="60" spans="1:4" s="4" customFormat="1" ht="20.100000000000001" customHeight="1">
      <c r="A60" s="5">
        <v>58</v>
      </c>
      <c r="B60" s="5">
        <v>202001</v>
      </c>
      <c r="C60" s="5" t="str">
        <f>"202010011430"</f>
        <v>202010011430</v>
      </c>
      <c r="D60" s="6">
        <v>73</v>
      </c>
    </row>
    <row r="61" spans="1:4" s="4" customFormat="1" ht="20.100000000000001" customHeight="1">
      <c r="A61" s="5">
        <v>59</v>
      </c>
      <c r="B61" s="5">
        <v>202001</v>
      </c>
      <c r="C61" s="5" t="str">
        <f>"202010011518"</f>
        <v>202010011518</v>
      </c>
      <c r="D61" s="6">
        <v>73</v>
      </c>
    </row>
    <row r="62" spans="1:4" s="4" customFormat="1" ht="20.100000000000001" customHeight="1">
      <c r="A62" s="5">
        <v>60</v>
      </c>
      <c r="B62" s="5">
        <v>202001</v>
      </c>
      <c r="C62" s="5" t="str">
        <f>"202010011607"</f>
        <v>202010011607</v>
      </c>
      <c r="D62" s="6">
        <v>73</v>
      </c>
    </row>
    <row r="63" spans="1:4" s="4" customFormat="1" ht="20.100000000000001" customHeight="1">
      <c r="A63" s="5">
        <v>61</v>
      </c>
      <c r="B63" s="5">
        <v>202001</v>
      </c>
      <c r="C63" s="5" t="str">
        <f>"202010011608"</f>
        <v>202010011608</v>
      </c>
      <c r="D63" s="6">
        <v>73</v>
      </c>
    </row>
    <row r="64" spans="1:4" s="4" customFormat="1" ht="20.100000000000001" customHeight="1">
      <c r="A64" s="5">
        <v>62</v>
      </c>
      <c r="B64" s="5">
        <v>202001</v>
      </c>
      <c r="C64" s="5" t="str">
        <f>"202010011705"</f>
        <v>202010011705</v>
      </c>
      <c r="D64" s="6">
        <v>73</v>
      </c>
    </row>
    <row r="65" spans="1:4" s="4" customFormat="1" ht="20.100000000000001" customHeight="1">
      <c r="A65" s="5">
        <v>63</v>
      </c>
      <c r="B65" s="5">
        <v>202002</v>
      </c>
      <c r="C65" s="5" t="str">
        <f>"202010022622"</f>
        <v>202010022622</v>
      </c>
      <c r="D65" s="6">
        <v>85</v>
      </c>
    </row>
    <row r="66" spans="1:4" s="4" customFormat="1" ht="20.100000000000001" customHeight="1">
      <c r="A66" s="5">
        <v>64</v>
      </c>
      <c r="B66" s="5">
        <v>202002</v>
      </c>
      <c r="C66" s="5" t="str">
        <f>"202010022717"</f>
        <v>202010022717</v>
      </c>
      <c r="D66" s="6">
        <v>83</v>
      </c>
    </row>
    <row r="67" spans="1:4" s="4" customFormat="1" ht="20.100000000000001" customHeight="1">
      <c r="A67" s="5">
        <v>65</v>
      </c>
      <c r="B67" s="5">
        <v>202002</v>
      </c>
      <c r="C67" s="5" t="str">
        <f>"202010023814"</f>
        <v>202010023814</v>
      </c>
      <c r="D67" s="6">
        <v>82</v>
      </c>
    </row>
    <row r="68" spans="1:4" s="4" customFormat="1" ht="20.100000000000001" customHeight="1">
      <c r="A68" s="5">
        <v>66</v>
      </c>
      <c r="B68" s="5">
        <v>202002</v>
      </c>
      <c r="C68" s="5" t="str">
        <f>"202010023927"</f>
        <v>202010023927</v>
      </c>
      <c r="D68" s="6">
        <v>82</v>
      </c>
    </row>
    <row r="69" spans="1:4" s="4" customFormat="1" ht="20.100000000000001" customHeight="1">
      <c r="A69" s="5">
        <v>67</v>
      </c>
      <c r="B69" s="5">
        <v>202002</v>
      </c>
      <c r="C69" s="5" t="str">
        <f>"202010024302"</f>
        <v>202010024302</v>
      </c>
      <c r="D69" s="6">
        <v>82</v>
      </c>
    </row>
    <row r="70" spans="1:4" s="4" customFormat="1" ht="20.100000000000001" customHeight="1">
      <c r="A70" s="5">
        <v>68</v>
      </c>
      <c r="B70" s="5">
        <v>202002</v>
      </c>
      <c r="C70" s="5" t="str">
        <f>"202010021824"</f>
        <v>202010021824</v>
      </c>
      <c r="D70" s="6">
        <v>81</v>
      </c>
    </row>
    <row r="71" spans="1:4" s="4" customFormat="1" ht="20.100000000000001" customHeight="1">
      <c r="A71" s="5">
        <v>69</v>
      </c>
      <c r="B71" s="5">
        <v>202002</v>
      </c>
      <c r="C71" s="5" t="str">
        <f>"202010021902"</f>
        <v>202010021902</v>
      </c>
      <c r="D71" s="6">
        <v>81</v>
      </c>
    </row>
    <row r="72" spans="1:4" s="4" customFormat="1" ht="20.100000000000001" customHeight="1">
      <c r="A72" s="5">
        <v>70</v>
      </c>
      <c r="B72" s="5">
        <v>202002</v>
      </c>
      <c r="C72" s="5" t="str">
        <f>"202010022810"</f>
        <v>202010022810</v>
      </c>
      <c r="D72" s="6">
        <v>81</v>
      </c>
    </row>
    <row r="73" spans="1:4" s="4" customFormat="1" ht="20.100000000000001" customHeight="1">
      <c r="A73" s="5">
        <v>71</v>
      </c>
      <c r="B73" s="5">
        <v>202002</v>
      </c>
      <c r="C73" s="5" t="str">
        <f>"202010023729"</f>
        <v>202010023729</v>
      </c>
      <c r="D73" s="6">
        <v>81</v>
      </c>
    </row>
    <row r="74" spans="1:4" s="4" customFormat="1" ht="20.100000000000001" customHeight="1">
      <c r="A74" s="5">
        <v>72</v>
      </c>
      <c r="B74" s="5">
        <v>202002</v>
      </c>
      <c r="C74" s="5" t="str">
        <f>"202010023819"</f>
        <v>202010023819</v>
      </c>
      <c r="D74" s="6">
        <v>81</v>
      </c>
    </row>
    <row r="75" spans="1:4" s="4" customFormat="1" ht="20.100000000000001" customHeight="1">
      <c r="A75" s="5">
        <v>73</v>
      </c>
      <c r="B75" s="5">
        <v>202002</v>
      </c>
      <c r="C75" s="5" t="str">
        <f>"202010023903"</f>
        <v>202010023903</v>
      </c>
      <c r="D75" s="6">
        <v>81</v>
      </c>
    </row>
    <row r="76" spans="1:4" s="4" customFormat="1" ht="20.100000000000001" customHeight="1">
      <c r="A76" s="5">
        <v>74</v>
      </c>
      <c r="B76" s="5">
        <v>202002</v>
      </c>
      <c r="C76" s="5" t="str">
        <f>"202010021923"</f>
        <v>202010021923</v>
      </c>
      <c r="D76" s="6">
        <v>80</v>
      </c>
    </row>
    <row r="77" spans="1:4" s="4" customFormat="1" ht="20.100000000000001" customHeight="1">
      <c r="A77" s="5">
        <v>75</v>
      </c>
      <c r="B77" s="5">
        <v>202002</v>
      </c>
      <c r="C77" s="5" t="str">
        <f>"202010022108"</f>
        <v>202010022108</v>
      </c>
      <c r="D77" s="6">
        <v>80</v>
      </c>
    </row>
    <row r="78" spans="1:4" s="4" customFormat="1" ht="20.100000000000001" customHeight="1">
      <c r="A78" s="5">
        <v>76</v>
      </c>
      <c r="B78" s="5">
        <v>202002</v>
      </c>
      <c r="C78" s="5" t="str">
        <f>"202010022614"</f>
        <v>202010022614</v>
      </c>
      <c r="D78" s="6">
        <v>80</v>
      </c>
    </row>
    <row r="79" spans="1:4" s="4" customFormat="1" ht="20.100000000000001" customHeight="1">
      <c r="A79" s="5">
        <v>77</v>
      </c>
      <c r="B79" s="5">
        <v>202002</v>
      </c>
      <c r="C79" s="5" t="str">
        <f>"202010022813"</f>
        <v>202010022813</v>
      </c>
      <c r="D79" s="6">
        <v>80</v>
      </c>
    </row>
    <row r="80" spans="1:4" s="4" customFormat="1" ht="20.100000000000001" customHeight="1">
      <c r="A80" s="5">
        <v>78</v>
      </c>
      <c r="B80" s="5">
        <v>202002</v>
      </c>
      <c r="C80" s="5" t="str">
        <f>"202010023321"</f>
        <v>202010023321</v>
      </c>
      <c r="D80" s="6">
        <v>80</v>
      </c>
    </row>
    <row r="81" spans="1:4" s="4" customFormat="1" ht="20.100000000000001" customHeight="1">
      <c r="A81" s="5">
        <v>79</v>
      </c>
      <c r="B81" s="5">
        <v>202002</v>
      </c>
      <c r="C81" s="5" t="str">
        <f>"202010023328"</f>
        <v>202010023328</v>
      </c>
      <c r="D81" s="6">
        <v>80</v>
      </c>
    </row>
    <row r="82" spans="1:4" s="4" customFormat="1" ht="20.100000000000001" customHeight="1">
      <c r="A82" s="5">
        <v>80</v>
      </c>
      <c r="B82" s="5">
        <v>202002</v>
      </c>
      <c r="C82" s="5" t="str">
        <f>"202010022708"</f>
        <v>202010022708</v>
      </c>
      <c r="D82" s="6">
        <v>79</v>
      </c>
    </row>
    <row r="83" spans="1:4" s="4" customFormat="1" ht="20.100000000000001" customHeight="1">
      <c r="A83" s="5">
        <v>81</v>
      </c>
      <c r="B83" s="5">
        <v>202002</v>
      </c>
      <c r="C83" s="5" t="str">
        <f>"202010022918"</f>
        <v>202010022918</v>
      </c>
      <c r="D83" s="6">
        <v>79</v>
      </c>
    </row>
    <row r="84" spans="1:4" s="4" customFormat="1" ht="20.100000000000001" customHeight="1">
      <c r="A84" s="5">
        <v>82</v>
      </c>
      <c r="B84" s="5">
        <v>202002</v>
      </c>
      <c r="C84" s="5" t="str">
        <f>"202010023115"</f>
        <v>202010023115</v>
      </c>
      <c r="D84" s="6">
        <v>79</v>
      </c>
    </row>
    <row r="85" spans="1:4" s="4" customFormat="1" ht="20.100000000000001" customHeight="1">
      <c r="A85" s="5">
        <v>83</v>
      </c>
      <c r="B85" s="5">
        <v>202002</v>
      </c>
      <c r="C85" s="5" t="str">
        <f>"202010023604"</f>
        <v>202010023604</v>
      </c>
      <c r="D85" s="6">
        <v>79</v>
      </c>
    </row>
    <row r="86" spans="1:4" s="4" customFormat="1" ht="20.100000000000001" customHeight="1">
      <c r="A86" s="5">
        <v>84</v>
      </c>
      <c r="B86" s="5">
        <v>202002</v>
      </c>
      <c r="C86" s="5" t="str">
        <f>"202010023626"</f>
        <v>202010023626</v>
      </c>
      <c r="D86" s="6">
        <v>79</v>
      </c>
    </row>
    <row r="87" spans="1:4" s="4" customFormat="1" ht="20.100000000000001" customHeight="1">
      <c r="A87" s="5">
        <v>85</v>
      </c>
      <c r="B87" s="5">
        <v>202002</v>
      </c>
      <c r="C87" s="5" t="str">
        <f>"202010024325"</f>
        <v>202010024325</v>
      </c>
      <c r="D87" s="6">
        <v>79</v>
      </c>
    </row>
    <row r="88" spans="1:4" s="4" customFormat="1" ht="20.100000000000001" customHeight="1">
      <c r="A88" s="5">
        <v>86</v>
      </c>
      <c r="B88" s="5">
        <v>202002</v>
      </c>
      <c r="C88" s="5" t="str">
        <f>"202010024327"</f>
        <v>202010024327</v>
      </c>
      <c r="D88" s="6">
        <v>79</v>
      </c>
    </row>
    <row r="89" spans="1:4" s="4" customFormat="1" ht="20.100000000000001" customHeight="1">
      <c r="A89" s="5">
        <v>87</v>
      </c>
      <c r="B89" s="5">
        <v>202002</v>
      </c>
      <c r="C89" s="5" t="str">
        <f>"202010024419"</f>
        <v>202010024419</v>
      </c>
      <c r="D89" s="6">
        <v>79</v>
      </c>
    </row>
    <row r="90" spans="1:4" s="4" customFormat="1" ht="20.100000000000001" customHeight="1">
      <c r="A90" s="5">
        <v>88</v>
      </c>
      <c r="B90" s="5">
        <v>202002</v>
      </c>
      <c r="C90" s="5" t="str">
        <f>"202010024606"</f>
        <v>202010024606</v>
      </c>
      <c r="D90" s="6">
        <v>79</v>
      </c>
    </row>
    <row r="91" spans="1:4" s="4" customFormat="1" ht="20.100000000000001" customHeight="1">
      <c r="A91" s="5">
        <v>89</v>
      </c>
      <c r="B91" s="5">
        <v>202002</v>
      </c>
      <c r="C91" s="5" t="str">
        <f>"202010024628"</f>
        <v>202010024628</v>
      </c>
      <c r="D91" s="6">
        <v>79</v>
      </c>
    </row>
    <row r="92" spans="1:4" s="4" customFormat="1" ht="20.100000000000001" customHeight="1">
      <c r="A92" s="5">
        <v>90</v>
      </c>
      <c r="B92" s="5">
        <v>202002</v>
      </c>
      <c r="C92" s="5" t="str">
        <f>"202010022606"</f>
        <v>202010022606</v>
      </c>
      <c r="D92" s="6">
        <v>78</v>
      </c>
    </row>
    <row r="93" spans="1:4" s="4" customFormat="1" ht="20.100000000000001" customHeight="1">
      <c r="A93" s="5">
        <v>91</v>
      </c>
      <c r="B93" s="5">
        <v>202002</v>
      </c>
      <c r="C93" s="5" t="str">
        <f>"202010023425"</f>
        <v>202010023425</v>
      </c>
      <c r="D93" s="6">
        <v>78</v>
      </c>
    </row>
    <row r="94" spans="1:4" s="4" customFormat="1" ht="20.100000000000001" customHeight="1">
      <c r="A94" s="5">
        <v>92</v>
      </c>
      <c r="B94" s="5">
        <v>202002</v>
      </c>
      <c r="C94" s="5" t="str">
        <f>"202010023618"</f>
        <v>202010023618</v>
      </c>
      <c r="D94" s="6">
        <v>78</v>
      </c>
    </row>
    <row r="95" spans="1:4" s="4" customFormat="1" ht="20.100000000000001" customHeight="1">
      <c r="A95" s="5">
        <v>93</v>
      </c>
      <c r="B95" s="5">
        <v>202002</v>
      </c>
      <c r="C95" s="5" t="str">
        <f>"202010024203"</f>
        <v>202010024203</v>
      </c>
      <c r="D95" s="6">
        <v>78</v>
      </c>
    </row>
    <row r="96" spans="1:4" s="4" customFormat="1" ht="20.100000000000001" customHeight="1">
      <c r="A96" s="5">
        <v>94</v>
      </c>
      <c r="B96" s="5">
        <v>202002</v>
      </c>
      <c r="C96" s="5" t="str">
        <f>"202010024526"</f>
        <v>202010024526</v>
      </c>
      <c r="D96" s="6">
        <v>78</v>
      </c>
    </row>
    <row r="97" spans="1:4" s="4" customFormat="1" ht="20.100000000000001" customHeight="1">
      <c r="A97" s="5">
        <v>95</v>
      </c>
      <c r="B97" s="5">
        <v>202002</v>
      </c>
      <c r="C97" s="5" t="str">
        <f>"202010021927"</f>
        <v>202010021927</v>
      </c>
      <c r="D97" s="6">
        <v>77</v>
      </c>
    </row>
    <row r="98" spans="1:4" s="4" customFormat="1" ht="20.100000000000001" customHeight="1">
      <c r="A98" s="5">
        <v>96</v>
      </c>
      <c r="B98" s="5">
        <v>202002</v>
      </c>
      <c r="C98" s="5" t="str">
        <f>"202010022014"</f>
        <v>202010022014</v>
      </c>
      <c r="D98" s="6">
        <v>77</v>
      </c>
    </row>
    <row r="99" spans="1:4" s="4" customFormat="1" ht="20.100000000000001" customHeight="1">
      <c r="A99" s="5">
        <v>97</v>
      </c>
      <c r="B99" s="5">
        <v>202002</v>
      </c>
      <c r="C99" s="5" t="str">
        <f>"202010022322"</f>
        <v>202010022322</v>
      </c>
      <c r="D99" s="6">
        <v>77</v>
      </c>
    </row>
    <row r="100" spans="1:4" s="4" customFormat="1" ht="20.100000000000001" customHeight="1">
      <c r="A100" s="5">
        <v>98</v>
      </c>
      <c r="B100" s="5">
        <v>202002</v>
      </c>
      <c r="C100" s="5" t="str">
        <f>"202010022401"</f>
        <v>202010022401</v>
      </c>
      <c r="D100" s="6">
        <v>77</v>
      </c>
    </row>
    <row r="101" spans="1:4" s="4" customFormat="1" ht="20.100000000000001" customHeight="1">
      <c r="A101" s="5">
        <v>99</v>
      </c>
      <c r="B101" s="5">
        <v>202002</v>
      </c>
      <c r="C101" s="5" t="str">
        <f>"202010022806"</f>
        <v>202010022806</v>
      </c>
      <c r="D101" s="6">
        <v>77</v>
      </c>
    </row>
    <row r="102" spans="1:4" s="4" customFormat="1" ht="20.100000000000001" customHeight="1">
      <c r="A102" s="5">
        <v>100</v>
      </c>
      <c r="B102" s="5">
        <v>202002</v>
      </c>
      <c r="C102" s="5" t="str">
        <f>"202010022902"</f>
        <v>202010022902</v>
      </c>
      <c r="D102" s="6">
        <v>77</v>
      </c>
    </row>
    <row r="103" spans="1:4" s="4" customFormat="1" ht="20.100000000000001" customHeight="1">
      <c r="A103" s="5">
        <v>101</v>
      </c>
      <c r="B103" s="5">
        <v>202002</v>
      </c>
      <c r="C103" s="5" t="str">
        <f>"202010023316"</f>
        <v>202010023316</v>
      </c>
      <c r="D103" s="6">
        <v>77</v>
      </c>
    </row>
    <row r="104" spans="1:4" s="4" customFormat="1" ht="20.100000000000001" customHeight="1">
      <c r="A104" s="5">
        <v>102</v>
      </c>
      <c r="B104" s="5">
        <v>202002</v>
      </c>
      <c r="C104" s="5" t="str">
        <f>"202010022012"</f>
        <v>202010022012</v>
      </c>
      <c r="D104" s="6">
        <v>76</v>
      </c>
    </row>
    <row r="105" spans="1:4" s="4" customFormat="1" ht="20.100000000000001" customHeight="1">
      <c r="A105" s="5">
        <v>103</v>
      </c>
      <c r="B105" s="5">
        <v>202002</v>
      </c>
      <c r="C105" s="5" t="str">
        <f>"202010022124"</f>
        <v>202010022124</v>
      </c>
      <c r="D105" s="6">
        <v>76</v>
      </c>
    </row>
    <row r="106" spans="1:4" s="4" customFormat="1" ht="20.100000000000001" customHeight="1">
      <c r="A106" s="5">
        <v>104</v>
      </c>
      <c r="B106" s="5">
        <v>202002</v>
      </c>
      <c r="C106" s="5" t="str">
        <f>"202010022222"</f>
        <v>202010022222</v>
      </c>
      <c r="D106" s="6">
        <v>76</v>
      </c>
    </row>
    <row r="107" spans="1:4" s="4" customFormat="1" ht="20.100000000000001" customHeight="1">
      <c r="A107" s="5">
        <v>105</v>
      </c>
      <c r="B107" s="5">
        <v>202002</v>
      </c>
      <c r="C107" s="5" t="str">
        <f>"202010022317"</f>
        <v>202010022317</v>
      </c>
      <c r="D107" s="6">
        <v>76</v>
      </c>
    </row>
    <row r="108" spans="1:4" s="4" customFormat="1" ht="20.100000000000001" customHeight="1">
      <c r="A108" s="5">
        <v>106</v>
      </c>
      <c r="B108" s="5">
        <v>202002</v>
      </c>
      <c r="C108" s="5" t="str">
        <f>"202010022403"</f>
        <v>202010022403</v>
      </c>
      <c r="D108" s="6">
        <v>76</v>
      </c>
    </row>
    <row r="109" spans="1:4" s="4" customFormat="1" ht="20.100000000000001" customHeight="1">
      <c r="A109" s="5">
        <v>107</v>
      </c>
      <c r="B109" s="5">
        <v>202002</v>
      </c>
      <c r="C109" s="5" t="str">
        <f>"202010022405"</f>
        <v>202010022405</v>
      </c>
      <c r="D109" s="6">
        <v>76</v>
      </c>
    </row>
    <row r="110" spans="1:4" s="4" customFormat="1" ht="20.100000000000001" customHeight="1">
      <c r="A110" s="5">
        <v>108</v>
      </c>
      <c r="B110" s="5">
        <v>202002</v>
      </c>
      <c r="C110" s="5" t="str">
        <f>"202010022416"</f>
        <v>202010022416</v>
      </c>
      <c r="D110" s="6">
        <v>76</v>
      </c>
    </row>
    <row r="111" spans="1:4" s="4" customFormat="1" ht="20.100000000000001" customHeight="1">
      <c r="A111" s="5">
        <v>109</v>
      </c>
      <c r="B111" s="5">
        <v>202002</v>
      </c>
      <c r="C111" s="5" t="str">
        <f>"202010022425"</f>
        <v>202010022425</v>
      </c>
      <c r="D111" s="6">
        <v>76</v>
      </c>
    </row>
    <row r="112" spans="1:4" s="4" customFormat="1" ht="20.100000000000001" customHeight="1">
      <c r="A112" s="5">
        <v>110</v>
      </c>
      <c r="B112" s="5">
        <v>202002</v>
      </c>
      <c r="C112" s="5" t="str">
        <f>"202010022725"</f>
        <v>202010022725</v>
      </c>
      <c r="D112" s="6">
        <v>76</v>
      </c>
    </row>
    <row r="113" spans="1:4" s="4" customFormat="1" ht="20.100000000000001" customHeight="1">
      <c r="A113" s="5">
        <v>111</v>
      </c>
      <c r="B113" s="5">
        <v>202002</v>
      </c>
      <c r="C113" s="5" t="str">
        <f>"202010022728"</f>
        <v>202010022728</v>
      </c>
      <c r="D113" s="6">
        <v>76</v>
      </c>
    </row>
    <row r="114" spans="1:4" s="4" customFormat="1" ht="20.100000000000001" customHeight="1">
      <c r="A114" s="5">
        <v>112</v>
      </c>
      <c r="B114" s="5">
        <v>202002</v>
      </c>
      <c r="C114" s="5" t="str">
        <f>"202010022901"</f>
        <v>202010022901</v>
      </c>
      <c r="D114" s="6">
        <v>76</v>
      </c>
    </row>
    <row r="115" spans="1:4" s="4" customFormat="1" ht="20.100000000000001" customHeight="1">
      <c r="A115" s="5">
        <v>113</v>
      </c>
      <c r="B115" s="5">
        <v>202002</v>
      </c>
      <c r="C115" s="5" t="str">
        <f>"202010022915"</f>
        <v>202010022915</v>
      </c>
      <c r="D115" s="6">
        <v>76</v>
      </c>
    </row>
    <row r="116" spans="1:4" s="4" customFormat="1" ht="20.100000000000001" customHeight="1">
      <c r="A116" s="5">
        <v>114</v>
      </c>
      <c r="B116" s="5">
        <v>202002</v>
      </c>
      <c r="C116" s="5" t="str">
        <f>"202010023207"</f>
        <v>202010023207</v>
      </c>
      <c r="D116" s="6">
        <v>76</v>
      </c>
    </row>
    <row r="117" spans="1:4" s="4" customFormat="1" ht="20.100000000000001" customHeight="1">
      <c r="A117" s="5">
        <v>115</v>
      </c>
      <c r="B117" s="5">
        <v>202002</v>
      </c>
      <c r="C117" s="5" t="str">
        <f>"202010023511"</f>
        <v>202010023511</v>
      </c>
      <c r="D117" s="6">
        <v>76</v>
      </c>
    </row>
    <row r="118" spans="1:4" s="4" customFormat="1" ht="20.100000000000001" customHeight="1">
      <c r="A118" s="5">
        <v>116</v>
      </c>
      <c r="B118" s="5">
        <v>202002</v>
      </c>
      <c r="C118" s="5" t="str">
        <f>"202010023521"</f>
        <v>202010023521</v>
      </c>
      <c r="D118" s="6">
        <v>76</v>
      </c>
    </row>
    <row r="119" spans="1:4" s="4" customFormat="1" ht="20.100000000000001" customHeight="1">
      <c r="A119" s="5">
        <v>117</v>
      </c>
      <c r="B119" s="5">
        <v>202002</v>
      </c>
      <c r="C119" s="5" t="str">
        <f>"202010023611"</f>
        <v>202010023611</v>
      </c>
      <c r="D119" s="6">
        <v>76</v>
      </c>
    </row>
    <row r="120" spans="1:4" s="4" customFormat="1" ht="20.100000000000001" customHeight="1">
      <c r="A120" s="5">
        <v>118</v>
      </c>
      <c r="B120" s="5">
        <v>202002</v>
      </c>
      <c r="C120" s="5" t="str">
        <f>"202010023823"</f>
        <v>202010023823</v>
      </c>
      <c r="D120" s="6">
        <v>76</v>
      </c>
    </row>
    <row r="121" spans="1:4" s="4" customFormat="1" ht="20.100000000000001" customHeight="1">
      <c r="A121" s="5">
        <v>119</v>
      </c>
      <c r="B121" s="5">
        <v>202002</v>
      </c>
      <c r="C121" s="5" t="str">
        <f>"202010024013"</f>
        <v>202010024013</v>
      </c>
      <c r="D121" s="6">
        <v>76</v>
      </c>
    </row>
    <row r="122" spans="1:4" s="4" customFormat="1" ht="20.100000000000001" customHeight="1">
      <c r="A122" s="5">
        <v>120</v>
      </c>
      <c r="B122" s="5">
        <v>202002</v>
      </c>
      <c r="C122" s="5" t="str">
        <f>"202010024127"</f>
        <v>202010024127</v>
      </c>
      <c r="D122" s="6">
        <v>76</v>
      </c>
    </row>
  </sheetData>
  <autoFilter ref="A2:D2"/>
  <sortState ref="A2:I1392">
    <sortCondition ref="B2:B1392"/>
    <sortCondition descending="1" ref="D2:D1392"/>
  </sortState>
  <mergeCells count="1">
    <mergeCell ref="A1:D1"/>
  </mergeCells>
  <phoneticPr fontId="3" type="noConversion"/>
  <printOptions horizontalCentered="1"/>
  <pageMargins left="0.196850393700787" right="0.196850393700787" top="0.39370078740157499" bottom="0.39370078740157499" header="0.31496062992126" footer="0.118110236220472"/>
  <pageSetup paperSize="9" orientation="portrait" r:id="rId1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2020-10-22T03:43:00Z</cp:lastPrinted>
  <dcterms:created xsi:type="dcterms:W3CDTF">2020-10-09T10:26:00Z</dcterms:created>
  <dcterms:modified xsi:type="dcterms:W3CDTF">2020-11-03T06:39:02Z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